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<sst xmlns="http://schemas.openxmlformats.org/spreadsheetml/2006/main" count="84" uniqueCount="84">
  <si>
    <t xml:space="preserve"/>
  </si>
  <si>
    <t xml:space="preserve">ETC260</t>
  </si>
  <si>
    <t xml:space="preserve">m²</t>
  </si>
  <si>
    <t xml:space="preserve">Toiture terrasse chaude, accessible, avec revêtement de sol fixe, type inversée, pour trafic routier. Imperméabilisation avec des membranes bitumineuses, de type monocouche améliorée.</t>
  </si>
  <si>
    <r>
      <rPr>
        <sz val="8.25"/>
        <color rgb="FF000000"/>
        <rFont val="Arial"/>
        <family val="2"/>
      </rPr>
      <t xml:space="preserve">Toiture terrasse chaude, accessible, avec revêtement de sol fixe, type inversée, pente de 1% à 15%, pour trafic routier. FORME DE PENTES: via l'enceinte au niveau des noues, des arêtiers et des joints, avec des murets de brique creuse courante en terre cuite et couche de béton léger, de résistance à la compression 2,0 MPa et 690 kg/m³ de densité, confectionné sur chantier avec argile expansée, Arlita Dur "WEBER" et ciment gris, avec épaisseur moyenne de 10 cm; avec couche de régularisation de mortier de ciment, confectionné sur chantier, dosage 1:6 de 2 cm d'épaisseur, finition talochée; IMPERMÉABILISATION: type monocouche, adhérée, constituée de membrane en bitume modifié par élastomère SBS, LBM(SBS)-40-FP, améliorée avec membrane de bitume additif avec plastomère APP, LA-30-FV, impression préalable avec émulsion bitumineuse anionique avec charges; COUCHE SÉPARATRICE SOUS ISOLANT: géotextile non tissé composé de fibres de polyester unies par aiguilletage, (150 g/m²); ISOLATION THERMIQUE: panneau rigide en polystyrène extrudé, à surface lisse et usinage latéral à feuillures mi-bois, de 40 mm d'épaisseur, résistance à la compression &gt;= 500 kPa; COUCHE SÉPARATRICE SOUS PROTECTION: géotextile non tissé composé de fibres de polyester unies par aiguilletage, (200 g/m²); COUCHE DE PROTECTION: revêtement en aggloméré asphaltique, avec mélange bitumineux à chaud à granularité discontinue, de type ouvert (pourcentage de vides &gt; 12%), avec granulat granitique de 8 mm de taille maximale, et bitume asphaltique de pénétration, de 8 cm d'épaisseur, sur une couche de 4 cm de mortier de ciment CEM II/B-P 32,5 N type M-10. Le prix ne comprend ni l'exécution et le scellement des joints ni l'exécution des arrêts aux rencontres avec les parements et les écoulements.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</si>
  <si>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</si>
  <si>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</si>
  <si>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</si>
  <si>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</si>
  <si>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</si>
  <si>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</si>
  <si>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mt04lcc010c</t>
  </si>
  <si>
    <t xml:space="preserve">Brique creuse en terre cuite (tochana), à revêtir, 29x14x9 cm, pour utilisation en maçonnerie protégée (pièce en P), densité 805 kg/m³, selon NF EN 771-1.</t>
  </si>
  <si>
    <t xml:space="preserve">U</t>
  </si>
  <si>
    <t xml:space="preserve">mt01arl030v</t>
  </si>
  <si>
    <t xml:space="preserve">Argile expansée, Arlita Dur "WEBER", fournie en sacs Big Bag, selon NF EN 13055-1.</t>
  </si>
  <si>
    <t xml:space="preserve">m³</t>
  </si>
  <si>
    <t xml:space="preserve">mt08cem000a</t>
  </si>
  <si>
    <t xml:space="preserve">Ciment gris en sacs.</t>
  </si>
  <si>
    <t xml:space="preserve">kg</t>
  </si>
  <si>
    <t xml:space="preserve">mt08aaa010a</t>
  </si>
  <si>
    <t xml:space="preserve">Eau.</t>
  </si>
  <si>
    <t xml:space="preserve">m³</t>
  </si>
  <si>
    <t xml:space="preserve">mt16pea020b</t>
  </si>
  <si>
    <t xml:space="preserve">Panneau rigide en polystyrène expansé, selon NF EN 13163, usinage latéral droit, de 20 mm d'épaisseur, résistance thermique 0,55 m²K/W, conductivité thermique 0,036 W/(mK), pour joint de dilatation.</t>
  </si>
  <si>
    <t xml:space="preserve">m²</t>
  </si>
  <si>
    <t xml:space="preserve">mt01arg005a</t>
  </si>
  <si>
    <t xml:space="preserve">Sable de carrière, pour mortier confectionné sur le chantier.</t>
  </si>
  <si>
    <t xml:space="preserve">t</t>
  </si>
  <si>
    <t xml:space="preserve">mt14lba010g</t>
  </si>
  <si>
    <t xml:space="preserve">Membrane en bitume modifié par élastomère SBS, LBM(SBS)-40-FP, de 3,5 mm d'épaisseur, masse nominale 4 kg/m², avec une armature de feutre de polyester non tissé de 160 g/m², de surface non protégée. Selon NF EN 13707.</t>
  </si>
  <si>
    <t xml:space="preserve">m²</t>
  </si>
  <si>
    <t xml:space="preserve">mt14lad010a</t>
  </si>
  <si>
    <t xml:space="preserve">Membrane de bitume additif avec plastomère APP, LA-30-FV, de 2,5 mm d'épaisseur, masse nominale 3 kg/m², avec une armature de feutre en fibre de verre de 60 g/m², de surface non protégée. Selon NF EN 13707.</t>
  </si>
  <si>
    <t xml:space="preserve">m²</t>
  </si>
  <si>
    <t xml:space="preserve">mt14iea020c</t>
  </si>
  <si>
    <t xml:space="preserve">Émulsion bitumineuse anionique avec charges.</t>
  </si>
  <si>
    <t xml:space="preserve">kg</t>
  </si>
  <si>
    <t xml:space="preserve">mt14gsa020bc</t>
  </si>
  <si>
    <t xml:space="preserve">Géotextile non tissé composé de fibres de polyester unies par aiguilletage, avec une résistance à la traction longitudinale de 1,88 kN/m, une résistance à la traction transversale de 1,49 kN/m, une ouverture de cône à l'essai de perforation dynamique selon NF EN ISO 13433 inférieure à 40 mm, résistance CBR au poinçonnement 0,3 kN et une masse surfacique de 150 g/m², selon NF EN 13252.</t>
  </si>
  <si>
    <t xml:space="preserve">m²</t>
  </si>
  <si>
    <t xml:space="preserve">mt16pxa010baq</t>
  </si>
  <si>
    <t xml:space="preserve">Panneau rigide en polystyrène extrudé, selon NF EN 13164, à surface lisse et usinage latéral à feuillures mi-bois, de 40 mm d'épaisseur, résistance à la compression &gt;= 500 kPa, résistance thermique 1,2 m²K/W, conductivité thermique 0,034 W/(mK), Euroclasse E de réaction au feu selon NF EN 13501-1, avec code de désignation XPS-EN 13164-T1-CS(10/Y)500-DLT(2)5-DS(70,90)-WL(T)0,7-WD(V)3-FTCD1.</t>
  </si>
  <si>
    <t xml:space="preserve">m²</t>
  </si>
  <si>
    <t xml:space="preserve">mt14gsa020ce</t>
  </si>
  <si>
    <t xml:space="preserve">Géotextile non tissé composé de fibres de polyester unies par aiguilletage, avec une résistance à la traction longitudinale de 1,63 kN/m, une résistance à la traction transversale de 2,08 kN/m, une ouverture de cône à l'essai de perforation dynamique selon NF EN ISO 13433 inférieure à 27 mm, résistance CBR au poinçonnement 0,4 kN et une masse surfacique de 200 g/m², selon NF EN 13252.</t>
  </si>
  <si>
    <t xml:space="preserve">m²</t>
  </si>
  <si>
    <t xml:space="preserve">mt09mor010e</t>
  </si>
  <si>
    <t xml:space="preserve">Mortier de ciment CEM II/B-P 32,5 N type M-10, confectionné sur site avec 380 kg/m³ de ciment et une proportion en volume 1/4.</t>
  </si>
  <si>
    <t xml:space="preserve">m³</t>
  </si>
  <si>
    <t xml:space="preserve">mt47aag010qa</t>
  </si>
  <si>
    <t xml:space="preserve">Mélange bitumineux à chaud à granularité discontinue, de type ouvert (pourcentage de vides &gt; 12%), avec granulat granitique de 8 mm de taille maximale, et bitume asphaltique de pénétration, selon NF EN 13108-2.</t>
  </si>
  <si>
    <t xml:space="preserve">t</t>
  </si>
  <si>
    <t xml:space="preserve">mq11ext030</t>
  </si>
  <si>
    <t xml:space="preserve">Finisseur pour enrobés à chaînes, de 81 kW.</t>
  </si>
  <si>
    <t xml:space="preserve">h</t>
  </si>
  <si>
    <t xml:space="preserve">mq02ron010a</t>
  </si>
  <si>
    <t xml:space="preserve">Rouleau vibrant tandem autopropulsé, de 24,8 kW, de 2450 kg, largeur de travail 100 cm.</t>
  </si>
  <si>
    <t xml:space="preserve">h</t>
  </si>
  <si>
    <t xml:space="preserve">mq06hor010</t>
  </si>
  <si>
    <t xml:space="preserve">Bétonnière électrique avec une capacité de gâchage de 160 l.</t>
  </si>
  <si>
    <t xml:space="preserve">h</t>
  </si>
  <si>
    <t xml:space="preserve">mo020</t>
  </si>
  <si>
    <t xml:space="preserve">Compagnon professionnel III/CP2 construction.</t>
  </si>
  <si>
    <t xml:space="preserve">h</t>
  </si>
  <si>
    <t xml:space="preserve">mo113</t>
  </si>
  <si>
    <t xml:space="preserve">Ouvrier d'exécution I/OE1 construction.</t>
  </si>
  <si>
    <t xml:space="preserve">h</t>
  </si>
  <si>
    <t xml:space="preserve">mo029</t>
  </si>
  <si>
    <t xml:space="preserve">Compagnon professionnel III/CP2 poseur de membranes d'étanchéité.</t>
  </si>
  <si>
    <t xml:space="preserve">h</t>
  </si>
  <si>
    <t xml:space="preserve">mo067</t>
  </si>
  <si>
    <t xml:space="preserve">Ouvrier professionnel II/OP poseur de membranes d'étanchéité.</t>
  </si>
  <si>
    <t xml:space="preserve">h</t>
  </si>
  <si>
    <t xml:space="preserve">mo054</t>
  </si>
  <si>
    <t xml:space="preserve">Compagnon professionnel III/CP2 poseur d'isolants rigides ou flexibles.</t>
  </si>
  <si>
    <t xml:space="preserve">h</t>
  </si>
  <si>
    <t xml:space="preserve">mo101</t>
  </si>
  <si>
    <t xml:space="preserve">Ouvrier professionnel II/OP poseur d'isolants rigides ou flexibles.</t>
  </si>
  <si>
    <t xml:space="preserve">h</t>
  </si>
  <si>
    <t xml:space="preserve">Frais de chantier des unités d'ouvrage</t>
  </si>
  <si>
    <t xml:space="preserve">%</t>
  </si>
  <si>
    <t xml:space="preserve">Coût d'entretien décennal: 1.240,21Rp.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</si>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</sst>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7.99" customWidth="1"/>
    <col min="2" max="2" width="6.29" customWidth="1"/>
    <col min="3" max="3" width="77.18" customWidth="1"/>
    <col min="4" max="4" width="8.16" customWidth="1"/>
    <col min="5" max="5" width="5.44" customWidth="1"/>
    <col min="6" max="6" width="14.96" customWidth="1"/>
    <col min="7" max="7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</row>
    <row r="3" spans="1:7" ht="24.00" thickBot="1" customHeight="1">
      <c r="A3" s="2" t="s">
        <v>1</v>
      </c>
      <c r="B3" s="3" t="s">
        <v>2</v>
      </c>
      <c r="C3" s="2" t="s">
        <v>3</v>
      </c>
      <c r="D3" s="2"/>
      <c r="E3" s="2"/>
      <c r="F3" s="2"/>
      <c r="G3" s="2"/>
    </row>
    <row r="5" spans="1:7" ht="150.00" thickBot="1" customHeight="1">
      <c r="A5" s="5" t="s">
        <v>4</v>
      </c>
      <c r="B5" s="5"/>
      <c r="C5" s="5"/>
      <c r="D5" s="5"/>
      <c r="E5" s="5"/>
      <c r="F5" s="5"/>
      <c r="G5" s="5"/>
    </row>
    <row r="8" spans="1:7" ht="13.50" thickBot="1" customHeight="1">
      <c r="A8" s="6" t="s">
        <v>5</v>
      </c>
      <c r="B8" s="6"/>
      <c r="C8" s="6" t="s">
        <v>6</v>
      </c>
      <c r="D8" s="6" t="s">
        <v>7</v>
      </c>
      <c r="E8" s="6" t="s">
        <v>8</v>
      </c>
      <c r="F8" s="6" t="s">
        <v>9</v>
      </c>
      <c r="G8" s="6" t="s">
        <v>10</v>
      </c>
    </row>
    <row r="9" spans="1:7" ht="24.00" thickBot="1" customHeight="1">
      <c r="A9" s="7" t="s">
        <v>11</v>
      </c>
      <c r="B9" s="7"/>
      <c r="C9" s="7" t="s">
        <v>12</v>
      </c>
      <c r="D9" s="9">
        <v>3</v>
      </c>
      <c r="E9" s="11" t="s">
        <v>13</v>
      </c>
      <c r="F9" s="13">
        <v>18.12</v>
      </c>
      <c r="G9" s="13">
        <f ca="1">ROUND(INDIRECT(ADDRESS(ROW()+(0), COLUMN()+(-3), 1))*INDIRECT(ADDRESS(ROW()+(0), COLUMN()+(-1), 1)), 2)</f>
        <v>54.36</v>
      </c>
    </row>
    <row r="10" spans="1:7" ht="13.50" thickBot="1" customHeight="1">
      <c r="A10" s="14" t="s">
        <v>14</v>
      </c>
      <c r="B10" s="14"/>
      <c r="C10" s="14" t="s">
        <v>15</v>
      </c>
      <c r="D10" s="15">
        <v>0.105</v>
      </c>
      <c r="E10" s="16" t="s">
        <v>16</v>
      </c>
      <c r="F10" s="17">
        <v>6576.23</v>
      </c>
      <c r="G10" s="17">
        <f ca="1">ROUND(INDIRECT(ADDRESS(ROW()+(0), COLUMN()+(-3), 1))*INDIRECT(ADDRESS(ROW()+(0), COLUMN()+(-1), 1)), 2)</f>
        <v>690.5</v>
      </c>
    </row>
    <row r="11" spans="1:7" ht="13.50" thickBot="1" customHeight="1">
      <c r="A11" s="14" t="s">
        <v>17</v>
      </c>
      <c r="B11" s="14"/>
      <c r="C11" s="14" t="s">
        <v>18</v>
      </c>
      <c r="D11" s="15">
        <v>25</v>
      </c>
      <c r="E11" s="16" t="s">
        <v>19</v>
      </c>
      <c r="F11" s="17">
        <v>6.5</v>
      </c>
      <c r="G11" s="17">
        <f ca="1">ROUND(INDIRECT(ADDRESS(ROW()+(0), COLUMN()+(-3), 1))*INDIRECT(ADDRESS(ROW()+(0), COLUMN()+(-1), 1)), 2)</f>
        <v>162.5</v>
      </c>
    </row>
    <row r="12" spans="1:7" ht="13.50" thickBot="1" customHeight="1">
      <c r="A12" s="14" t="s">
        <v>20</v>
      </c>
      <c r="B12" s="14"/>
      <c r="C12" s="14" t="s">
        <v>21</v>
      </c>
      <c r="D12" s="15">
        <v>0.011</v>
      </c>
      <c r="E12" s="16" t="s">
        <v>22</v>
      </c>
      <c r="F12" s="17">
        <v>89.47</v>
      </c>
      <c r="G12" s="17">
        <f ca="1">ROUND(INDIRECT(ADDRESS(ROW()+(0), COLUMN()+(-3), 1))*INDIRECT(ADDRESS(ROW()+(0), COLUMN()+(-1), 1)), 2)</f>
        <v>0.98</v>
      </c>
    </row>
    <row r="13" spans="1:7" ht="34.50" thickBot="1" customHeight="1">
      <c r="A13" s="14" t="s">
        <v>23</v>
      </c>
      <c r="B13" s="14"/>
      <c r="C13" s="14" t="s">
        <v>24</v>
      </c>
      <c r="D13" s="15">
        <v>0.01</v>
      </c>
      <c r="E13" s="16" t="s">
        <v>25</v>
      </c>
      <c r="F13" s="17">
        <v>93.37</v>
      </c>
      <c r="G13" s="17">
        <f ca="1">ROUND(INDIRECT(ADDRESS(ROW()+(0), COLUMN()+(-3), 1))*INDIRECT(ADDRESS(ROW()+(0), COLUMN()+(-1), 1)), 2)</f>
        <v>0.93</v>
      </c>
    </row>
    <row r="14" spans="1:7" ht="13.50" thickBot="1" customHeight="1">
      <c r="A14" s="14" t="s">
        <v>26</v>
      </c>
      <c r="B14" s="14"/>
      <c r="C14" s="14" t="s">
        <v>27</v>
      </c>
      <c r="D14" s="15">
        <v>0.033</v>
      </c>
      <c r="E14" s="16" t="s">
        <v>28</v>
      </c>
      <c r="F14" s="17">
        <v>944.66</v>
      </c>
      <c r="G14" s="17">
        <f ca="1">ROUND(INDIRECT(ADDRESS(ROW()+(0), COLUMN()+(-3), 1))*INDIRECT(ADDRESS(ROW()+(0), COLUMN()+(-1), 1)), 2)</f>
        <v>31.17</v>
      </c>
    </row>
    <row r="15" spans="1:7" ht="34.50" thickBot="1" customHeight="1">
      <c r="A15" s="14" t="s">
        <v>29</v>
      </c>
      <c r="B15" s="14"/>
      <c r="C15" s="14" t="s">
        <v>30</v>
      </c>
      <c r="D15" s="15">
        <v>1.1</v>
      </c>
      <c r="E15" s="16" t="s">
        <v>31</v>
      </c>
      <c r="F15" s="17">
        <v>482.57</v>
      </c>
      <c r="G15" s="17">
        <f ca="1">ROUND(INDIRECT(ADDRESS(ROW()+(0), COLUMN()+(-3), 1))*INDIRECT(ADDRESS(ROW()+(0), COLUMN()+(-1), 1)), 2)</f>
        <v>530.83</v>
      </c>
    </row>
    <row r="16" spans="1:7" ht="34.50" thickBot="1" customHeight="1">
      <c r="A16" s="14" t="s">
        <v>32</v>
      </c>
      <c r="B16" s="14"/>
      <c r="C16" s="14" t="s">
        <v>33</v>
      </c>
      <c r="D16" s="15">
        <v>1.1</v>
      </c>
      <c r="E16" s="16" t="s">
        <v>34</v>
      </c>
      <c r="F16" s="17">
        <v>237.91</v>
      </c>
      <c r="G16" s="17">
        <f ca="1">ROUND(INDIRECT(ADDRESS(ROW()+(0), COLUMN()+(-3), 1))*INDIRECT(ADDRESS(ROW()+(0), COLUMN()+(-1), 1)), 2)</f>
        <v>261.7</v>
      </c>
    </row>
    <row r="17" spans="1:7" ht="13.50" thickBot="1" customHeight="1">
      <c r="A17" s="14" t="s">
        <v>35</v>
      </c>
      <c r="B17" s="14"/>
      <c r="C17" s="14" t="s">
        <v>36</v>
      </c>
      <c r="D17" s="15">
        <v>0.3</v>
      </c>
      <c r="E17" s="16" t="s">
        <v>37</v>
      </c>
      <c r="F17" s="17">
        <v>229.8</v>
      </c>
      <c r="G17" s="17">
        <f ca="1">ROUND(INDIRECT(ADDRESS(ROW()+(0), COLUMN()+(-3), 1))*INDIRECT(ADDRESS(ROW()+(0), COLUMN()+(-1), 1)), 2)</f>
        <v>68.94</v>
      </c>
    </row>
    <row r="18" spans="1:7" ht="55.50" thickBot="1" customHeight="1">
      <c r="A18" s="14" t="s">
        <v>38</v>
      </c>
      <c r="B18" s="14"/>
      <c r="C18" s="14" t="s">
        <v>39</v>
      </c>
      <c r="D18" s="15">
        <v>1.05</v>
      </c>
      <c r="E18" s="16" t="s">
        <v>40</v>
      </c>
      <c r="F18" s="17">
        <v>47.31</v>
      </c>
      <c r="G18" s="17">
        <f ca="1">ROUND(INDIRECT(ADDRESS(ROW()+(0), COLUMN()+(-3), 1))*INDIRECT(ADDRESS(ROW()+(0), COLUMN()+(-1), 1)), 2)</f>
        <v>49.68</v>
      </c>
    </row>
    <row r="19" spans="1:7" ht="55.50" thickBot="1" customHeight="1">
      <c r="A19" s="14" t="s">
        <v>41</v>
      </c>
      <c r="B19" s="14"/>
      <c r="C19" s="14" t="s">
        <v>42</v>
      </c>
      <c r="D19" s="15">
        <v>1.05</v>
      </c>
      <c r="E19" s="16" t="s">
        <v>43</v>
      </c>
      <c r="F19" s="17">
        <v>644.97</v>
      </c>
      <c r="G19" s="17">
        <f ca="1">ROUND(INDIRECT(ADDRESS(ROW()+(0), COLUMN()+(-3), 1))*INDIRECT(ADDRESS(ROW()+(0), COLUMN()+(-1), 1)), 2)</f>
        <v>677.22</v>
      </c>
    </row>
    <row r="20" spans="1:7" ht="55.50" thickBot="1" customHeight="1">
      <c r="A20" s="14" t="s">
        <v>44</v>
      </c>
      <c r="B20" s="14"/>
      <c r="C20" s="14" t="s">
        <v>45</v>
      </c>
      <c r="D20" s="15">
        <v>1.05</v>
      </c>
      <c r="E20" s="16" t="s">
        <v>46</v>
      </c>
      <c r="F20" s="17">
        <v>64.88</v>
      </c>
      <c r="G20" s="17">
        <f ca="1">ROUND(INDIRECT(ADDRESS(ROW()+(0), COLUMN()+(-3), 1))*INDIRECT(ADDRESS(ROW()+(0), COLUMN()+(-1), 1)), 2)</f>
        <v>68.12</v>
      </c>
    </row>
    <row r="21" spans="1:7" ht="24.00" thickBot="1" customHeight="1">
      <c r="A21" s="14" t="s">
        <v>47</v>
      </c>
      <c r="B21" s="14"/>
      <c r="C21" s="14" t="s">
        <v>48</v>
      </c>
      <c r="D21" s="15">
        <v>0.04</v>
      </c>
      <c r="E21" s="16" t="s">
        <v>49</v>
      </c>
      <c r="F21" s="17">
        <v>7951.19</v>
      </c>
      <c r="G21" s="17">
        <f ca="1">ROUND(INDIRECT(ADDRESS(ROW()+(0), COLUMN()+(-3), 1))*INDIRECT(ADDRESS(ROW()+(0), COLUMN()+(-1), 1)), 2)</f>
        <v>318.05</v>
      </c>
    </row>
    <row r="22" spans="1:7" ht="34.50" thickBot="1" customHeight="1">
      <c r="A22" s="14" t="s">
        <v>50</v>
      </c>
      <c r="B22" s="14"/>
      <c r="C22" s="14" t="s">
        <v>51</v>
      </c>
      <c r="D22" s="15">
        <v>0.184</v>
      </c>
      <c r="E22" s="16" t="s">
        <v>52</v>
      </c>
      <c r="F22" s="17">
        <v>6397.64</v>
      </c>
      <c r="G22" s="17">
        <f ca="1">ROUND(INDIRECT(ADDRESS(ROW()+(0), COLUMN()+(-3), 1))*INDIRECT(ADDRESS(ROW()+(0), COLUMN()+(-1), 1)), 2)</f>
        <v>1177.17</v>
      </c>
    </row>
    <row r="23" spans="1:7" ht="13.50" thickBot="1" customHeight="1">
      <c r="A23" s="14" t="s">
        <v>53</v>
      </c>
      <c r="B23" s="14"/>
      <c r="C23" s="14" t="s">
        <v>54</v>
      </c>
      <c r="D23" s="15">
        <v>0.008</v>
      </c>
      <c r="E23" s="16" t="s">
        <v>55</v>
      </c>
      <c r="F23" s="17">
        <v>9249.43</v>
      </c>
      <c r="G23" s="17">
        <f ca="1">ROUND(INDIRECT(ADDRESS(ROW()+(0), COLUMN()+(-3), 1))*INDIRECT(ADDRESS(ROW()+(0), COLUMN()+(-1), 1)), 2)</f>
        <v>74</v>
      </c>
    </row>
    <row r="24" spans="1:7" ht="13.50" thickBot="1" customHeight="1">
      <c r="A24" s="14" t="s">
        <v>56</v>
      </c>
      <c r="B24" s="14"/>
      <c r="C24" s="14" t="s">
        <v>57</v>
      </c>
      <c r="D24" s="15">
        <v>0.003</v>
      </c>
      <c r="E24" s="16" t="s">
        <v>58</v>
      </c>
      <c r="F24" s="17">
        <v>2267.44</v>
      </c>
      <c r="G24" s="17">
        <f ca="1">ROUND(INDIRECT(ADDRESS(ROW()+(0), COLUMN()+(-3), 1))*INDIRECT(ADDRESS(ROW()+(0), COLUMN()+(-1), 1)), 2)</f>
        <v>6.8</v>
      </c>
    </row>
    <row r="25" spans="1:7" ht="13.50" thickBot="1" customHeight="1">
      <c r="A25" s="14" t="s">
        <v>59</v>
      </c>
      <c r="B25" s="14"/>
      <c r="C25" s="14" t="s">
        <v>60</v>
      </c>
      <c r="D25" s="15">
        <v>0.095</v>
      </c>
      <c r="E25" s="16" t="s">
        <v>61</v>
      </c>
      <c r="F25" s="17">
        <v>140.42</v>
      </c>
      <c r="G25" s="17">
        <f ca="1">ROUND(INDIRECT(ADDRESS(ROW()+(0), COLUMN()+(-3), 1))*INDIRECT(ADDRESS(ROW()+(0), COLUMN()+(-1), 1)), 2)</f>
        <v>13.34</v>
      </c>
    </row>
    <row r="26" spans="1:7" ht="13.50" thickBot="1" customHeight="1">
      <c r="A26" s="14" t="s">
        <v>62</v>
      </c>
      <c r="B26" s="14"/>
      <c r="C26" s="14" t="s">
        <v>63</v>
      </c>
      <c r="D26" s="15">
        <v>0.502</v>
      </c>
      <c r="E26" s="16" t="s">
        <v>64</v>
      </c>
      <c r="F26" s="17">
        <v>268.63</v>
      </c>
      <c r="G26" s="17">
        <f ca="1">ROUND(INDIRECT(ADDRESS(ROW()+(0), COLUMN()+(-3), 1))*INDIRECT(ADDRESS(ROW()+(0), COLUMN()+(-1), 1)), 2)</f>
        <v>134.85</v>
      </c>
    </row>
    <row r="27" spans="1:7" ht="13.50" thickBot="1" customHeight="1">
      <c r="A27" s="14" t="s">
        <v>65</v>
      </c>
      <c r="B27" s="14"/>
      <c r="C27" s="14" t="s">
        <v>66</v>
      </c>
      <c r="D27" s="15">
        <v>0.898</v>
      </c>
      <c r="E27" s="16" t="s">
        <v>67</v>
      </c>
      <c r="F27" s="17">
        <v>193.46</v>
      </c>
      <c r="G27" s="17">
        <f ca="1">ROUND(INDIRECT(ADDRESS(ROW()+(0), COLUMN()+(-3), 1))*INDIRECT(ADDRESS(ROW()+(0), COLUMN()+(-1), 1)), 2)</f>
        <v>173.73</v>
      </c>
    </row>
    <row r="28" spans="1:7" ht="13.50" thickBot="1" customHeight="1">
      <c r="A28" s="14" t="s">
        <v>68</v>
      </c>
      <c r="B28" s="14"/>
      <c r="C28" s="14" t="s">
        <v>69</v>
      </c>
      <c r="D28" s="15">
        <v>0.173</v>
      </c>
      <c r="E28" s="16" t="s">
        <v>70</v>
      </c>
      <c r="F28" s="17">
        <v>268.63</v>
      </c>
      <c r="G28" s="17">
        <f ca="1">ROUND(INDIRECT(ADDRESS(ROW()+(0), COLUMN()+(-3), 1))*INDIRECT(ADDRESS(ROW()+(0), COLUMN()+(-1), 1)), 2)</f>
        <v>46.47</v>
      </c>
    </row>
    <row r="29" spans="1:7" ht="13.50" thickBot="1" customHeight="1">
      <c r="A29" s="14" t="s">
        <v>71</v>
      </c>
      <c r="B29" s="14"/>
      <c r="C29" s="14" t="s">
        <v>72</v>
      </c>
      <c r="D29" s="15">
        <v>0.173</v>
      </c>
      <c r="E29" s="16" t="s">
        <v>73</v>
      </c>
      <c r="F29" s="17">
        <v>200.8</v>
      </c>
      <c r="G29" s="17">
        <f ca="1">ROUND(INDIRECT(ADDRESS(ROW()+(0), COLUMN()+(-3), 1))*INDIRECT(ADDRESS(ROW()+(0), COLUMN()+(-1), 1)), 2)</f>
        <v>34.74</v>
      </c>
    </row>
    <row r="30" spans="1:7" ht="13.50" thickBot="1" customHeight="1">
      <c r="A30" s="14" t="s">
        <v>74</v>
      </c>
      <c r="B30" s="14"/>
      <c r="C30" s="14" t="s">
        <v>75</v>
      </c>
      <c r="D30" s="15">
        <v>0.062</v>
      </c>
      <c r="E30" s="16" t="s">
        <v>76</v>
      </c>
      <c r="F30" s="17">
        <v>276.07</v>
      </c>
      <c r="G30" s="17">
        <f ca="1">ROUND(INDIRECT(ADDRESS(ROW()+(0), COLUMN()+(-3), 1))*INDIRECT(ADDRESS(ROW()+(0), COLUMN()+(-1), 1)), 2)</f>
        <v>17.12</v>
      </c>
    </row>
    <row r="31" spans="1:7" ht="13.50" thickBot="1" customHeight="1">
      <c r="A31" s="14" t="s">
        <v>77</v>
      </c>
      <c r="B31" s="14"/>
      <c r="C31" s="18" t="s">
        <v>78</v>
      </c>
      <c r="D31" s="19">
        <v>0.062</v>
      </c>
      <c r="E31" s="20" t="s">
        <v>79</v>
      </c>
      <c r="F31" s="21">
        <v>200.8</v>
      </c>
      <c r="G31" s="21">
        <f ca="1">ROUND(INDIRECT(ADDRESS(ROW()+(0), COLUMN()+(-3), 1))*INDIRECT(ADDRESS(ROW()+(0), COLUMN()+(-1), 1)), 2)</f>
        <v>12.45</v>
      </c>
    </row>
    <row r="32" spans="1:7" ht="13.50" thickBot="1" customHeight="1">
      <c r="A32" s="18"/>
      <c r="B32" s="18"/>
      <c r="C32" s="5" t="s">
        <v>80</v>
      </c>
      <c r="D32" s="22">
        <v>2</v>
      </c>
      <c r="E32" s="23" t="s">
        <v>81</v>
      </c>
      <c r="F32" s="24">
        <f ca="1">ROUND(SUM(INDIRECT(ADDRESS(ROW()+(-1), COLUMN()+(1), 1)),INDIRECT(ADDRESS(ROW()+(-2), COLUMN()+(1), 1)),INDIRECT(ADDRESS(ROW()+(-3), COLUMN()+(1), 1)),INDIRECT(ADDRESS(ROW()+(-4), COLUMN()+(1), 1)),INDIRECT(ADDRESS(ROW()+(-5), COLUMN()+(1), 1)),INDIRECT(ADDRESS(ROW()+(-6), COLUMN()+(1), 1)),INDIRECT(ADDRESS(ROW()+(-7), COLUMN()+(1), 1)),INDIRECT(ADDRESS(ROW()+(-8), COLUMN()+(1), 1)),INDIRECT(ADDRESS(ROW()+(-9), COLUMN()+(1), 1)),INDIRECT(ADDRESS(ROW()+(-10), COLUMN()+(1), 1)),INDIRECT(ADDRESS(ROW()+(-11), COLUMN()+(1), 1)),INDIRECT(ADDRESS(ROW()+(-12), COLUMN()+(1), 1)),INDIRECT(ADDRESS(ROW()+(-13), COLUMN()+(1), 1)),INDIRECT(ADDRESS(ROW()+(-14), COLUMN()+(1), 1)),INDIRECT(ADDRESS(ROW()+(-15), COLUMN()+(1), 1)),INDIRECT(ADDRESS(ROW()+(-16), COLUMN()+(1), 1)),INDIRECT(ADDRESS(ROW()+(-17), COLUMN()+(1), 1)),INDIRECT(ADDRESS(ROW()+(-18), COLUMN()+(1), 1)),INDIRECT(ADDRESS(ROW()+(-19), COLUMN()+(1), 1)),INDIRECT(ADDRESS(ROW()+(-20), COLUMN()+(1), 1)),INDIRECT(ADDRESS(ROW()+(-21), COLUMN()+(1), 1)),INDIRECT(ADDRESS(ROW()+(-22), COLUMN()+(1), 1)),INDIRECT(ADDRESS(ROW()+(-23), COLUMN()+(1), 1))), 2)</f>
        <v>4605.65</v>
      </c>
      <c r="G32" s="24">
        <f ca="1">ROUND(INDIRECT(ADDRESS(ROW()+(0), COLUMN()+(-3), 1))*INDIRECT(ADDRESS(ROW()+(0), COLUMN()+(-1), 1))/100, 2)</f>
        <v>92.11</v>
      </c>
    </row>
    <row r="33" spans="1:7" ht="13.50" thickBot="1" customHeight="1">
      <c r="A33" s="25" t="s">
        <v>82</v>
      </c>
      <c r="B33" s="25"/>
      <c r="C33" s="26"/>
      <c r="D33" s="26"/>
      <c r="E33" s="27"/>
      <c r="F33" s="25" t="s">
        <v>83</v>
      </c>
      <c r="G33" s="28">
        <f ca="1">ROUND(SUM(INDIRECT(ADDRESS(ROW()+(-1), COLUMN()+(0), 1)),INDIRECT(ADDRESS(ROW()+(-2), COLUMN()+(0), 1)),INDIRECT(ADDRESS(ROW()+(-3), COLUMN()+(0), 1)),INDIRECT(ADDRESS(ROW()+(-4), COLUMN()+(0), 1)),INDIRECT(ADDRESS(ROW()+(-5), COLUMN()+(0), 1)),INDIRECT(ADDRESS(ROW()+(-6), COLUMN()+(0), 1)),INDIRECT(ADDRESS(ROW()+(-7), COLUMN()+(0), 1)),INDIRECT(ADDRESS(ROW()+(-8), COLUMN()+(0), 1)),INDIRECT(ADDRESS(ROW()+(-9), COLUMN()+(0), 1)),INDIRECT(ADDRESS(ROW()+(-10), COLUMN()+(0), 1)),INDIRECT(ADDRESS(ROW()+(-11), COLUMN()+(0), 1)),INDIRECT(ADDRESS(ROW()+(-12), COLUMN()+(0), 1)),INDIRECT(ADDRESS(ROW()+(-13), COLUMN()+(0), 1)),INDIRECT(ADDRESS(ROW()+(-14), COLUMN()+(0), 1)),INDIRECT(ADDRESS(ROW()+(-15), COLUMN()+(0), 1)),INDIRECT(ADDRESS(ROW()+(-16), COLUMN()+(0), 1)),INDIRECT(ADDRESS(ROW()+(-17), COLUMN()+(0), 1)),INDIRECT(ADDRESS(ROW()+(-18), COLUMN()+(0), 1)),INDIRECT(ADDRESS(ROW()+(-19), COLUMN()+(0), 1)),INDIRECT(ADDRESS(ROW()+(-20), COLUMN()+(0), 1)),INDIRECT(ADDRESS(ROW()+(-21), COLUMN()+(0), 1)),INDIRECT(ADDRESS(ROW()+(-22), COLUMN()+(0), 1)),INDIRECT(ADDRESS(ROW()+(-23), COLUMN()+(0), 1)),INDIRECT(ADDRESS(ROW()+(-24), COLUMN()+(0), 1))), 2)</f>
        <v>4697.76</v>
      </c>
    </row>
  </sheetData>
  <mergeCells count="29">
    <mergeCell ref="A1:G1"/>
    <mergeCell ref="C3:G3"/>
    <mergeCell ref="A5:G5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D33"/>
  </mergeCells>
  <pageMargins left="0.147638" right="0.147638" top="0.206693" bottom="0.206693" header="0.0" footer="0.0"/>
  <pageSetup paperSize="9" orientation="portrait"/>
  <rowBreaks count="0" manualBreakCount="0">
    </rowBreaks>
</worksheet>
</file>